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Трубы ац 06.08.12" sheetId="1" r:id="rId1"/>
  </sheets>
  <definedNames>
    <definedName name="_xlnm.Print_Area" localSheetId="0">'Трубы ац 06.08.12'!$A$1:$J$63</definedName>
  </definedNames>
  <calcPr fullCalcOnLoad="1"/>
</workbook>
</file>

<file path=xl/sharedStrings.xml><?xml version="1.0" encoding="utf-8"?>
<sst xmlns="http://schemas.openxmlformats.org/spreadsheetml/2006/main" count="108" uniqueCount="63">
  <si>
    <t>ООО ПКФ "Макон"</t>
  </si>
  <si>
    <t>Наш сайт: www.pkf-macon.ru</t>
  </si>
  <si>
    <t>Тел/факс 686-18-96, 687-54-16, 687-54-15, 683-64-69, 683-61-84</t>
  </si>
  <si>
    <t>№ п/п</t>
  </si>
  <si>
    <t>Наименование продукции</t>
  </si>
  <si>
    <t>Ед. изм</t>
  </si>
  <si>
    <t>Вес, кг</t>
  </si>
  <si>
    <t>Количество в пачке</t>
  </si>
  <si>
    <t>Норма загрузки в автотранспорт</t>
  </si>
  <si>
    <t>шт</t>
  </si>
  <si>
    <t>Прайс-лист на асбестоцементную трубу</t>
  </si>
  <si>
    <t>Адрес склада: Москва, пос. Некрасовка, ул. 2-ая Вольская, дом 34</t>
  </si>
  <si>
    <t>Цена руб/ед со склада</t>
  </si>
  <si>
    <t>Труба ф 100, L=3,95м</t>
  </si>
  <si>
    <t>труба</t>
  </si>
  <si>
    <t>Труба ф150, L=3,95м</t>
  </si>
  <si>
    <t>Труба ф200, L=5,0м</t>
  </si>
  <si>
    <t>Труба ф250, L=5,0м</t>
  </si>
  <si>
    <t>Труба ф300, L=5,0м</t>
  </si>
  <si>
    <t>Труба ф400, L=5,0м</t>
  </si>
  <si>
    <t>Труба ф500, L=5,0м</t>
  </si>
  <si>
    <t xml:space="preserve">Комплект ф100:  а/ц муфта+2 кольца </t>
  </si>
  <si>
    <t>40м+80к</t>
  </si>
  <si>
    <t>440м+880к</t>
  </si>
  <si>
    <t>Труба ф150, L=3,95/ 5,0м</t>
  </si>
  <si>
    <t xml:space="preserve">Комплект ф150:  а/ц муфта+2 кольца </t>
  </si>
  <si>
    <t>20м+40к</t>
  </si>
  <si>
    <t>240м+480к</t>
  </si>
  <si>
    <t xml:space="preserve">Комплект ф200:  а/ц муфта+2 кольца </t>
  </si>
  <si>
    <t>140м+280к</t>
  </si>
  <si>
    <t>Комплект ф250:  а/ц муфта+2 кольца</t>
  </si>
  <si>
    <t>95м+190к</t>
  </si>
  <si>
    <t xml:space="preserve">Комплект ф300:  а/ц муфта+2 кольца </t>
  </si>
  <si>
    <t>70м+140к</t>
  </si>
  <si>
    <t xml:space="preserve">Комплект ф400:  а/ц муфта+2 кольца </t>
  </si>
  <si>
    <t xml:space="preserve">Комплект ф500:  а/ц муфта+2 кольца </t>
  </si>
  <si>
    <r>
      <t>Осуществляем доставку</t>
    </r>
    <r>
      <rPr>
        <sz val="15"/>
        <rFont val="Times New Roman"/>
        <family val="1"/>
      </rPr>
      <t xml:space="preserve"> любого количества своим транспортом.</t>
    </r>
  </si>
  <si>
    <r>
      <t>Цена с доставкой</t>
    </r>
    <r>
      <rPr>
        <sz val="15"/>
        <rFont val="Times New Roman"/>
        <family val="1"/>
      </rPr>
      <t xml:space="preserve"> действует только при </t>
    </r>
    <r>
      <rPr>
        <b/>
        <sz val="15"/>
        <rFont val="Times New Roman"/>
        <family val="1"/>
      </rPr>
      <t>полной загрузке</t>
    </r>
    <r>
      <rPr>
        <sz val="15"/>
        <rFont val="Times New Roman"/>
        <family val="1"/>
      </rPr>
      <t xml:space="preserve"> машины по Москве и в пределах 20 км от МКАД. На большие расстояния цена договорная.</t>
    </r>
  </si>
  <si>
    <r>
      <t xml:space="preserve">Формируем </t>
    </r>
    <r>
      <rPr>
        <b/>
        <sz val="15"/>
        <rFont val="Times New Roman"/>
        <family val="1"/>
      </rPr>
      <t>сборные а/машины.</t>
    </r>
  </si>
  <si>
    <t>90,86/49,56р.</t>
  </si>
  <si>
    <t>112,69/63,72р.</t>
  </si>
  <si>
    <t>156,94/77,29р.</t>
  </si>
  <si>
    <t>220,07/91,45р.</t>
  </si>
  <si>
    <t>420,08/132,16р.</t>
  </si>
  <si>
    <t>618,91/166,97р.</t>
  </si>
  <si>
    <t>264,91/105,02р.</t>
  </si>
  <si>
    <t>Асбестоцементные трубы безнапорные ГОСТ 31416-2009</t>
  </si>
  <si>
    <t>Муфта п/э</t>
  </si>
  <si>
    <t>Муфта а/ц</t>
  </si>
  <si>
    <t>Заглушка п/э</t>
  </si>
  <si>
    <t>Асбестоцементные трубы напорные ВТ-6 ГОСТ 31416-2009</t>
  </si>
  <si>
    <t>Асбестоцементные трубы напорные ВТ-9 ГОСТ 31416-2009</t>
  </si>
  <si>
    <t>Асбестоцементные трубы безнапорные СТО 00281559-004-2012</t>
  </si>
  <si>
    <t>Труба ф 100-7, L=3,95м</t>
  </si>
  <si>
    <t>Труба ф150-8, L=3,95м</t>
  </si>
  <si>
    <t>Труба ф200-11, L=5,0м</t>
  </si>
  <si>
    <t>Труба ф250-11, L=5,0м</t>
  </si>
  <si>
    <t>Труба ф300-12, L=5,0м</t>
  </si>
  <si>
    <t>Труба ф400-19, L=5,0м</t>
  </si>
  <si>
    <t>Труба ф500-21, L=5,0м</t>
  </si>
  <si>
    <t>Цены с 23.07.2015 г.</t>
  </si>
  <si>
    <r>
      <t xml:space="preserve">Стоимость доставки: </t>
    </r>
    <r>
      <rPr>
        <b/>
        <sz val="15"/>
        <rFont val="Times New Roman"/>
        <family val="1"/>
      </rPr>
      <t>МАЗ - 10000 р., КАМАЗ - 7500 р.</t>
    </r>
  </si>
  <si>
    <t>Труба ф100, L=3,95м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</si>
</sst>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  <numFmt numFmtId="167" formatCode="#,##0.00&quot;р.&quot;"/>
    <numFmt numFmtId="168" formatCode="0.0%"/>
    <numFmt numFmtId="169" formatCode="_-* #,##0.0&quot;р.&quot;_-;\-* #,##0.0&quot;р.&quot;_-;_-* &quot;-&quot;??&quot;р.&quot;_-;_-@_-"/>
    <numFmt numFmtId="170" formatCode="_-* #,##0.000&quot;р.&quot;_-;\-* #,##0.000&quot;р.&quot;_-;_-* &quot;-&quot;??&quot;р.&quot;_-;_-@_-"/>
    <numFmt numFmtId="171" formatCode="_-* #,##0.0000&quot;р.&quot;_-;\-* #,##0.0000&quot;р.&quot;_-;_-* &quot;-&quot;??&quot;р.&quot;_-;_-@_-"/>
    <numFmt numFmtId="172" formatCode="0.0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0"/>
    <numFmt numFmtId="186" formatCode="_-* #,##0.00\ [$€-1]_-;\-* #,##0.00\ [$€-1]_-;_-* &quot;-&quot;??\ [$€-1]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00_р_._-;\-* #,##0.00000000_р_._-;_-* &quot;-&quot;??_р_._-;_-@_-"/>
    <numFmt numFmtId="193" formatCode="_-* #,##0.0_р_._-;\-* #,##0.0_р_._-;_-* &quot;-&quot;??_р_._-;_-@_-"/>
    <numFmt numFmtId="194" formatCode="#,##0.00\ [$€-1]"/>
    <numFmt numFmtId="195" formatCode="#,##0.000&quot;р.&quot;"/>
    <numFmt numFmtId="196" formatCode="#,##0.0&quot;р.&quot;"/>
    <numFmt numFmtId="197" formatCode="#,##0&quot;р.&quot;"/>
    <numFmt numFmtId="198" formatCode="#&quot; &quot;???/???"/>
    <numFmt numFmtId="199" formatCode="#&quot; &quot;??/100"/>
    <numFmt numFmtId="200" formatCode="#&quot; &quot;?/10"/>
    <numFmt numFmtId="201" formatCode="[$-FC19]d\ mmmm\ yyyy\ &quot;г.&quot;"/>
  </numFmts>
  <fonts count="3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35"/>
      <name val="Times New Roman"/>
      <family val="1"/>
    </font>
    <font>
      <b/>
      <i/>
      <sz val="2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b/>
      <sz val="19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44" fontId="11" fillId="0" borderId="12" xfId="43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11" fillId="0" borderId="0" xfId="43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7" fontId="11" fillId="0" borderId="12" xfId="43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11" fillId="0" borderId="12" xfId="43" applyFont="1" applyBorder="1" applyAlignment="1">
      <alignment horizontal="right"/>
    </xf>
    <xf numFmtId="44" fontId="11" fillId="0" borderId="14" xfId="43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28575</xdr:rowOff>
    </xdr:from>
    <xdr:to>
      <xdr:col>0</xdr:col>
      <xdr:colOff>228600</xdr:colOff>
      <xdr:row>53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47625" y="11820525"/>
          <a:ext cx="190500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56</xdr:row>
      <xdr:rowOff>9525</xdr:rowOff>
    </xdr:from>
    <xdr:to>
      <xdr:col>0</xdr:col>
      <xdr:colOff>238125</xdr:colOff>
      <xdr:row>56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7150" y="12553950"/>
          <a:ext cx="190500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59</xdr:row>
      <xdr:rowOff>19050</xdr:rowOff>
    </xdr:from>
    <xdr:to>
      <xdr:col>0</xdr:col>
      <xdr:colOff>228600</xdr:colOff>
      <xdr:row>59</xdr:row>
      <xdr:rowOff>171450</xdr:rowOff>
    </xdr:to>
    <xdr:sp>
      <xdr:nvSpPr>
        <xdr:cNvPr id="3" name="AutoShape 4"/>
        <xdr:cNvSpPr>
          <a:spLocks/>
        </xdr:cNvSpPr>
      </xdr:nvSpPr>
      <xdr:spPr>
        <a:xfrm>
          <a:off x="47625" y="13058775"/>
          <a:ext cx="190500" cy="1524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104775</xdr:rowOff>
    </xdr:from>
    <xdr:to>
      <xdr:col>1</xdr:col>
      <xdr:colOff>1381125</xdr:colOff>
      <xdr:row>4</xdr:row>
      <xdr:rowOff>19050</xdr:rowOff>
    </xdr:to>
    <xdr:pic>
      <xdr:nvPicPr>
        <xdr:cNvPr id="4" name="Picture 5" descr="Логотип зеленый"/>
        <xdr:cNvPicPr preferRelativeResize="1">
          <a:picLocks noChangeAspect="1"/>
        </xdr:cNvPicPr>
      </xdr:nvPicPr>
      <xdr:blipFill>
        <a:blip r:embed="rId1"/>
        <a:srcRect r="19999" b="19999"/>
        <a:stretch>
          <a:fillRect/>
        </a:stretch>
      </xdr:blipFill>
      <xdr:spPr>
        <a:xfrm>
          <a:off x="438150" y="104775"/>
          <a:ext cx="1381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3"/>
  <sheetViews>
    <sheetView tabSelected="1" zoomScaleSheetLayoutView="85" zoomScalePageLayoutView="0" workbookViewId="0" topLeftCell="C25">
      <selection activeCell="H47" sqref="H47"/>
    </sheetView>
  </sheetViews>
  <sheetFormatPr defaultColWidth="9.00390625" defaultRowHeight="12.75"/>
  <cols>
    <col min="1" max="1" width="5.75390625" style="0" bestFit="1" customWidth="1"/>
    <col min="2" max="2" width="41.25390625" style="0" bestFit="1" customWidth="1"/>
    <col min="3" max="3" width="6.75390625" style="0" bestFit="1" customWidth="1"/>
    <col min="4" max="4" width="6.25390625" style="0" bestFit="1" customWidth="1"/>
    <col min="5" max="5" width="17.625" style="0" customWidth="1"/>
    <col min="6" max="7" width="10.375" style="0" bestFit="1" customWidth="1"/>
    <col min="8" max="8" width="11.375" style="0" bestFit="1" customWidth="1"/>
    <col min="9" max="9" width="10.25390625" style="0" bestFit="1" customWidth="1"/>
    <col min="10" max="10" width="12.625" style="0" bestFit="1" customWidth="1"/>
    <col min="11" max="11" width="0" style="0" hidden="1" customWidth="1"/>
    <col min="12" max="12" width="11.25390625" style="0" hidden="1" customWidth="1"/>
    <col min="13" max="13" width="9.25390625" style="0" hidden="1" customWidth="1"/>
    <col min="14" max="14" width="15.75390625" style="0" customWidth="1"/>
    <col min="15" max="15" width="13.125" style="0" bestFit="1" customWidth="1"/>
    <col min="16" max="17" width="10.875" style="0" bestFit="1" customWidth="1"/>
  </cols>
  <sheetData>
    <row r="1" ht="12.75" hidden="1"/>
    <row r="2" spans="1:10" ht="43.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9.5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19.5">
      <c r="A6" s="27" t="s">
        <v>11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43"/>
      <c r="B7" s="43"/>
      <c r="C7" s="43"/>
      <c r="D7" s="43"/>
      <c r="E7" s="43"/>
      <c r="F7" s="43"/>
      <c r="G7" s="43"/>
      <c r="H7" s="43"/>
      <c r="I7" s="43"/>
      <c r="J7" s="43"/>
    </row>
    <row r="8" spans="1:10" ht="16.5" customHeight="1">
      <c r="A8" s="44" t="s">
        <v>60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8" customHeight="1">
      <c r="A9" s="45" t="s">
        <v>1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23.25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30.75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50.25" customHeight="1" thickBot="1" thickTop="1">
      <c r="A13" s="2" t="s">
        <v>3</v>
      </c>
      <c r="B13" s="2" t="s">
        <v>4</v>
      </c>
      <c r="C13" s="2" t="s">
        <v>5</v>
      </c>
      <c r="D13" s="2" t="s">
        <v>6</v>
      </c>
      <c r="E13" s="2" t="s">
        <v>12</v>
      </c>
      <c r="F13" s="2" t="s">
        <v>47</v>
      </c>
      <c r="G13" s="2" t="s">
        <v>48</v>
      </c>
      <c r="H13" s="2" t="s">
        <v>49</v>
      </c>
      <c r="I13" s="2" t="s">
        <v>7</v>
      </c>
      <c r="J13" s="2" t="s">
        <v>8</v>
      </c>
    </row>
    <row r="14" spans="1:15" ht="20.25" thickTop="1">
      <c r="A14" s="36" t="s">
        <v>46</v>
      </c>
      <c r="B14" s="37"/>
      <c r="C14" s="37"/>
      <c r="D14" s="37"/>
      <c r="E14" s="37"/>
      <c r="F14" s="37"/>
      <c r="G14" s="37"/>
      <c r="H14" s="37"/>
      <c r="I14" s="37"/>
      <c r="J14" s="38"/>
      <c r="N14" s="12"/>
      <c r="O14" s="12"/>
    </row>
    <row r="15" spans="1:21" ht="15.75">
      <c r="A15" s="3">
        <v>1</v>
      </c>
      <c r="B15" s="4" t="s">
        <v>13</v>
      </c>
      <c r="C15" s="5" t="s">
        <v>14</v>
      </c>
      <c r="D15" s="6">
        <v>24</v>
      </c>
      <c r="E15" s="15">
        <v>387.04</v>
      </c>
      <c r="F15" s="7">
        <v>15.93</v>
      </c>
      <c r="G15" s="7">
        <v>41.3</v>
      </c>
      <c r="H15" s="7">
        <v>17.11</v>
      </c>
      <c r="I15" s="8">
        <v>62</v>
      </c>
      <c r="J15" s="9">
        <v>868</v>
      </c>
      <c r="L15" s="13"/>
      <c r="M15" s="14"/>
      <c r="N15" s="15"/>
      <c r="O15" s="15"/>
      <c r="P15" s="14"/>
      <c r="Q15" s="14"/>
      <c r="R15" s="16"/>
      <c r="S15" s="16"/>
      <c r="T15" s="17"/>
      <c r="U15" s="17"/>
    </row>
    <row r="16" spans="1:21" ht="15.75">
      <c r="A16" s="3">
        <v>2</v>
      </c>
      <c r="B16" s="4" t="s">
        <v>15</v>
      </c>
      <c r="C16" s="5" t="s">
        <v>14</v>
      </c>
      <c r="D16" s="6">
        <v>37.1</v>
      </c>
      <c r="E16" s="7">
        <v>630.12</v>
      </c>
      <c r="F16" s="7">
        <v>23.01</v>
      </c>
      <c r="G16" s="7">
        <v>67.26</v>
      </c>
      <c r="H16" s="7">
        <v>31.72</v>
      </c>
      <c r="I16" s="8">
        <v>35</v>
      </c>
      <c r="J16" s="9">
        <v>490</v>
      </c>
      <c r="N16" s="15"/>
      <c r="O16" s="15"/>
      <c r="P16" s="14"/>
      <c r="Q16" s="14"/>
      <c r="R16" s="16"/>
      <c r="S16" s="16"/>
      <c r="T16" s="17"/>
      <c r="U16" s="17"/>
    </row>
    <row r="17" spans="1:21" ht="15.75">
      <c r="A17" s="3">
        <v>3</v>
      </c>
      <c r="B17" s="4" t="s">
        <v>16</v>
      </c>
      <c r="C17" s="5" t="s">
        <v>14</v>
      </c>
      <c r="D17" s="6">
        <v>100</v>
      </c>
      <c r="E17" s="7">
        <v>1555.24</v>
      </c>
      <c r="F17" s="7">
        <v>83.19</v>
      </c>
      <c r="G17" s="7">
        <v>122.72</v>
      </c>
      <c r="H17" s="7"/>
      <c r="I17" s="8">
        <v>1</v>
      </c>
      <c r="J17" s="9">
        <v>180</v>
      </c>
      <c r="N17" s="15"/>
      <c r="O17" s="15"/>
      <c r="P17" s="14"/>
      <c r="Q17" s="14"/>
      <c r="R17" s="16"/>
      <c r="S17" s="16"/>
      <c r="T17" s="17"/>
      <c r="U17" s="17"/>
    </row>
    <row r="18" spans="1:21" ht="15.75">
      <c r="A18" s="3">
        <v>4</v>
      </c>
      <c r="B18" s="4" t="s">
        <v>17</v>
      </c>
      <c r="C18" s="5" t="s">
        <v>14</v>
      </c>
      <c r="D18" s="6">
        <v>90</v>
      </c>
      <c r="E18" s="7">
        <v>2007.18</v>
      </c>
      <c r="F18" s="7"/>
      <c r="G18" s="7">
        <v>160.48</v>
      </c>
      <c r="H18" s="7"/>
      <c r="I18" s="8">
        <v>1</v>
      </c>
      <c r="J18" s="9">
        <v>95</v>
      </c>
      <c r="N18" s="15"/>
      <c r="O18" s="15"/>
      <c r="P18" s="14"/>
      <c r="Q18" s="14"/>
      <c r="R18" s="16"/>
      <c r="S18" s="16"/>
      <c r="T18" s="17"/>
      <c r="U18" s="17"/>
    </row>
    <row r="19" spans="1:21" ht="15.75">
      <c r="A19" s="3">
        <v>5</v>
      </c>
      <c r="B19" s="4" t="s">
        <v>18</v>
      </c>
      <c r="C19" s="5" t="s">
        <v>14</v>
      </c>
      <c r="D19" s="6">
        <f>32.2*5</f>
        <v>161</v>
      </c>
      <c r="E19" s="7">
        <v>2977.14</v>
      </c>
      <c r="F19" s="7">
        <v>187.03</v>
      </c>
      <c r="G19" s="7">
        <v>212.4</v>
      </c>
      <c r="H19" s="7"/>
      <c r="I19" s="8">
        <v>1</v>
      </c>
      <c r="J19" s="9">
        <v>90</v>
      </c>
      <c r="N19" s="15"/>
      <c r="O19" s="15"/>
      <c r="P19" s="14"/>
      <c r="Q19" s="14"/>
      <c r="R19" s="16"/>
      <c r="S19" s="16"/>
      <c r="T19" s="17"/>
      <c r="U19" s="17"/>
    </row>
    <row r="20" spans="1:21" ht="15.75">
      <c r="A20" s="3">
        <v>6</v>
      </c>
      <c r="B20" s="4" t="s">
        <v>19</v>
      </c>
      <c r="C20" s="5" t="s">
        <v>14</v>
      </c>
      <c r="D20" s="6">
        <f>50.1*5</f>
        <v>250.5</v>
      </c>
      <c r="E20" s="7">
        <v>4829.74</v>
      </c>
      <c r="F20" s="7"/>
      <c r="G20" s="7">
        <v>388.22</v>
      </c>
      <c r="H20" s="7"/>
      <c r="I20" s="8">
        <v>1</v>
      </c>
      <c r="J20" s="9">
        <v>45</v>
      </c>
      <c r="N20" s="15"/>
      <c r="O20" s="15"/>
      <c r="P20" s="14"/>
      <c r="Q20" s="14"/>
      <c r="R20" s="16"/>
      <c r="S20" s="16"/>
      <c r="T20" s="17"/>
      <c r="U20" s="17"/>
    </row>
    <row r="21" spans="1:21" ht="16.5" thickBot="1">
      <c r="A21" s="3">
        <v>7</v>
      </c>
      <c r="B21" s="4" t="s">
        <v>20</v>
      </c>
      <c r="C21" s="5" t="s">
        <v>14</v>
      </c>
      <c r="D21" s="6">
        <v>430</v>
      </c>
      <c r="E21" s="7">
        <v>8590.4</v>
      </c>
      <c r="F21" s="7"/>
      <c r="G21" s="7">
        <v>594.72</v>
      </c>
      <c r="H21" s="7"/>
      <c r="I21" s="8">
        <v>1</v>
      </c>
      <c r="J21" s="9">
        <v>28</v>
      </c>
      <c r="N21" s="15"/>
      <c r="O21" s="15"/>
      <c r="P21" s="14"/>
      <c r="Q21" s="14"/>
      <c r="R21" s="16"/>
      <c r="S21" s="16"/>
      <c r="T21" s="17"/>
      <c r="U21" s="17"/>
    </row>
    <row r="22" spans="1:21" ht="20.25" thickTop="1">
      <c r="A22" s="36" t="s">
        <v>52</v>
      </c>
      <c r="B22" s="37"/>
      <c r="C22" s="37"/>
      <c r="D22" s="37"/>
      <c r="E22" s="37"/>
      <c r="F22" s="37"/>
      <c r="G22" s="37"/>
      <c r="H22" s="37"/>
      <c r="I22" s="37"/>
      <c r="J22" s="38"/>
      <c r="N22" s="15"/>
      <c r="O22" s="15"/>
      <c r="P22" s="14"/>
      <c r="Q22" s="14"/>
      <c r="R22" s="16"/>
      <c r="S22" s="16"/>
      <c r="T22" s="17"/>
      <c r="U22" s="17"/>
    </row>
    <row r="23" spans="1:21" ht="15.75">
      <c r="A23" s="3">
        <v>1</v>
      </c>
      <c r="B23" s="4" t="s">
        <v>53</v>
      </c>
      <c r="C23" s="5" t="s">
        <v>14</v>
      </c>
      <c r="D23" s="6"/>
      <c r="E23" s="7">
        <v>295</v>
      </c>
      <c r="F23" s="7">
        <v>15.93</v>
      </c>
      <c r="G23" s="7">
        <v>41.3</v>
      </c>
      <c r="H23" s="7">
        <v>17.11</v>
      </c>
      <c r="I23" s="8"/>
      <c r="J23" s="9"/>
      <c r="N23" s="15"/>
      <c r="O23" s="15"/>
      <c r="P23" s="14"/>
      <c r="Q23" s="14"/>
      <c r="R23" s="16"/>
      <c r="S23" s="16"/>
      <c r="T23" s="17"/>
      <c r="U23" s="17"/>
    </row>
    <row r="24" spans="1:21" ht="15.75">
      <c r="A24" s="3">
        <v>2</v>
      </c>
      <c r="B24" s="4" t="s">
        <v>54</v>
      </c>
      <c r="C24" s="5" t="s">
        <v>14</v>
      </c>
      <c r="D24" s="6"/>
      <c r="E24" s="7">
        <v>467.28</v>
      </c>
      <c r="F24" s="7">
        <v>23.01</v>
      </c>
      <c r="G24" s="7">
        <v>67.26</v>
      </c>
      <c r="H24" s="7">
        <v>31.72</v>
      </c>
      <c r="I24" s="8"/>
      <c r="J24" s="9"/>
      <c r="N24" s="15"/>
      <c r="O24" s="15"/>
      <c r="P24" s="14"/>
      <c r="Q24" s="14"/>
      <c r="R24" s="16"/>
      <c r="S24" s="16"/>
      <c r="T24" s="17"/>
      <c r="U24" s="17"/>
    </row>
    <row r="25" spans="1:21" ht="15.75">
      <c r="A25" s="3">
        <v>3</v>
      </c>
      <c r="B25" s="4" t="s">
        <v>55</v>
      </c>
      <c r="C25" s="5" t="s">
        <v>14</v>
      </c>
      <c r="D25" s="6"/>
      <c r="E25" s="7">
        <v>1203.6</v>
      </c>
      <c r="F25" s="7">
        <v>83.19</v>
      </c>
      <c r="G25" s="7">
        <v>122.72</v>
      </c>
      <c r="H25" s="7"/>
      <c r="I25" s="8"/>
      <c r="J25" s="9"/>
      <c r="N25" s="15"/>
      <c r="O25" s="15"/>
      <c r="P25" s="14"/>
      <c r="Q25" s="14"/>
      <c r="R25" s="16"/>
      <c r="S25" s="16"/>
      <c r="T25" s="17"/>
      <c r="U25" s="17"/>
    </row>
    <row r="26" spans="1:21" ht="15.75">
      <c r="A26" s="3">
        <v>4</v>
      </c>
      <c r="B26" s="4" t="s">
        <v>56</v>
      </c>
      <c r="C26" s="5" t="s">
        <v>14</v>
      </c>
      <c r="D26" s="6"/>
      <c r="E26" s="7">
        <v>1742.86</v>
      </c>
      <c r="F26" s="7"/>
      <c r="G26" s="7">
        <v>160.48</v>
      </c>
      <c r="H26" s="7"/>
      <c r="I26" s="8"/>
      <c r="J26" s="9"/>
      <c r="N26" s="15"/>
      <c r="O26" s="15"/>
      <c r="P26" s="14"/>
      <c r="Q26" s="14"/>
      <c r="R26" s="16"/>
      <c r="S26" s="16"/>
      <c r="T26" s="17"/>
      <c r="U26" s="17"/>
    </row>
    <row r="27" spans="1:21" ht="15.75">
      <c r="A27" s="3">
        <v>5</v>
      </c>
      <c r="B27" s="4" t="s">
        <v>57</v>
      </c>
      <c r="C27" s="5" t="s">
        <v>14</v>
      </c>
      <c r="D27" s="6"/>
      <c r="E27" s="7">
        <v>2332.86</v>
      </c>
      <c r="F27" s="7">
        <v>187.03</v>
      </c>
      <c r="G27" s="7">
        <v>212.4</v>
      </c>
      <c r="H27" s="7"/>
      <c r="I27" s="8"/>
      <c r="J27" s="9"/>
      <c r="N27" s="15"/>
      <c r="O27" s="15"/>
      <c r="P27" s="14"/>
      <c r="Q27" s="14"/>
      <c r="R27" s="16"/>
      <c r="S27" s="16"/>
      <c r="T27" s="17"/>
      <c r="U27" s="17"/>
    </row>
    <row r="28" spans="1:21" ht="15" customHeight="1">
      <c r="A28" s="3">
        <v>6</v>
      </c>
      <c r="B28" s="4" t="s">
        <v>58</v>
      </c>
      <c r="C28" s="5" t="s">
        <v>14</v>
      </c>
      <c r="D28" s="6"/>
      <c r="E28" s="7">
        <v>3980.14</v>
      </c>
      <c r="F28" s="7"/>
      <c r="G28" s="7">
        <v>388.22</v>
      </c>
      <c r="H28" s="7"/>
      <c r="I28" s="8"/>
      <c r="J28" s="9"/>
      <c r="N28" s="15"/>
      <c r="O28" s="15"/>
      <c r="P28" s="14"/>
      <c r="Q28" s="14"/>
      <c r="R28" s="16"/>
      <c r="S28" s="16"/>
      <c r="T28" s="17"/>
      <c r="U28" s="17"/>
    </row>
    <row r="29" spans="1:21" ht="15.75">
      <c r="A29" s="3">
        <v>7</v>
      </c>
      <c r="B29" s="4" t="s">
        <v>59</v>
      </c>
      <c r="C29" s="5" t="s">
        <v>14</v>
      </c>
      <c r="D29" s="6"/>
      <c r="E29" s="7">
        <v>7505.98</v>
      </c>
      <c r="F29" s="7"/>
      <c r="G29" s="7">
        <v>594.72</v>
      </c>
      <c r="H29" s="7"/>
      <c r="I29" s="8"/>
      <c r="J29" s="9"/>
      <c r="N29" s="15"/>
      <c r="O29" s="15"/>
      <c r="P29" s="14"/>
      <c r="Q29" s="14"/>
      <c r="R29" s="16"/>
      <c r="S29" s="16"/>
      <c r="T29" s="17"/>
      <c r="U29" s="17"/>
    </row>
    <row r="30" spans="1:21" ht="19.5">
      <c r="A30" s="47" t="s">
        <v>50</v>
      </c>
      <c r="B30" s="48"/>
      <c r="C30" s="48"/>
      <c r="D30" s="48"/>
      <c r="E30" s="48"/>
      <c r="F30" s="48"/>
      <c r="G30" s="48"/>
      <c r="H30" s="48"/>
      <c r="I30" s="48"/>
      <c r="J30" s="49"/>
      <c r="N30" s="15"/>
      <c r="O30" s="15"/>
      <c r="P30" s="14"/>
      <c r="Q30" s="14"/>
      <c r="R30" s="16"/>
      <c r="S30" s="16"/>
      <c r="T30" s="17"/>
      <c r="U30" s="17"/>
    </row>
    <row r="31" spans="1:21" ht="15.75">
      <c r="A31" s="3">
        <v>1</v>
      </c>
      <c r="B31" s="4" t="s">
        <v>62</v>
      </c>
      <c r="C31" s="5" t="s">
        <v>14</v>
      </c>
      <c r="D31" s="6">
        <v>36</v>
      </c>
      <c r="E31" s="18">
        <v>606.52</v>
      </c>
      <c r="F31" s="18"/>
      <c r="G31" s="18"/>
      <c r="H31" s="18"/>
      <c r="I31" s="8"/>
      <c r="J31" s="9">
        <v>440</v>
      </c>
      <c r="N31" s="15"/>
      <c r="O31" s="15"/>
      <c r="P31" s="14"/>
      <c r="Q31" s="14"/>
      <c r="R31" s="16"/>
      <c r="S31" s="16"/>
      <c r="T31" s="17"/>
      <c r="U31" s="17"/>
    </row>
    <row r="32" spans="1:21" ht="15.75">
      <c r="A32" s="3">
        <v>2</v>
      </c>
      <c r="B32" s="4" t="s">
        <v>15</v>
      </c>
      <c r="C32" s="5" t="s">
        <v>14</v>
      </c>
      <c r="D32" s="6">
        <v>60</v>
      </c>
      <c r="E32" s="18">
        <v>971.14</v>
      </c>
      <c r="F32" s="18"/>
      <c r="G32" s="18"/>
      <c r="H32" s="18"/>
      <c r="I32" s="8"/>
      <c r="J32" s="9">
        <v>240</v>
      </c>
      <c r="N32" s="15"/>
      <c r="O32" s="15"/>
      <c r="P32" s="14"/>
      <c r="Q32" s="14"/>
      <c r="R32" s="16"/>
      <c r="S32" s="16"/>
      <c r="T32" s="17"/>
      <c r="U32" s="17"/>
    </row>
    <row r="33" spans="1:21" ht="15.75">
      <c r="A33" s="3">
        <v>3</v>
      </c>
      <c r="B33" s="4" t="s">
        <v>16</v>
      </c>
      <c r="C33" s="5" t="s">
        <v>14</v>
      </c>
      <c r="D33" s="6">
        <v>117</v>
      </c>
      <c r="E33" s="18">
        <v>1846.7</v>
      </c>
      <c r="F33" s="18"/>
      <c r="G33" s="18"/>
      <c r="H33" s="18"/>
      <c r="I33" s="8"/>
      <c r="J33" s="9">
        <v>140</v>
      </c>
      <c r="N33" s="15"/>
      <c r="O33" s="15"/>
      <c r="P33" s="14"/>
      <c r="Q33" s="14"/>
      <c r="R33" s="16"/>
      <c r="S33" s="16"/>
      <c r="T33" s="17"/>
      <c r="U33" s="17"/>
    </row>
    <row r="34" spans="1:21" ht="15.75">
      <c r="A34" s="3">
        <v>4</v>
      </c>
      <c r="B34" s="4" t="s">
        <v>17</v>
      </c>
      <c r="C34" s="5" t="s">
        <v>14</v>
      </c>
      <c r="D34" s="6">
        <v>150</v>
      </c>
      <c r="E34" s="18">
        <v>3213.14</v>
      </c>
      <c r="F34" s="18"/>
      <c r="G34" s="18"/>
      <c r="H34" s="18"/>
      <c r="I34" s="8"/>
      <c r="J34" s="9">
        <v>95</v>
      </c>
      <c r="N34" s="15"/>
      <c r="O34" s="15"/>
      <c r="P34" s="14"/>
      <c r="Q34" s="14"/>
      <c r="R34" s="16"/>
      <c r="S34" s="16"/>
      <c r="T34" s="17"/>
      <c r="U34" s="17"/>
    </row>
    <row r="35" spans="1:21" ht="15.75">
      <c r="A35" s="3">
        <v>5</v>
      </c>
      <c r="B35" s="4" t="s">
        <v>18</v>
      </c>
      <c r="C35" s="5" t="s">
        <v>14</v>
      </c>
      <c r="D35" s="6">
        <v>212</v>
      </c>
      <c r="E35" s="18">
        <v>3570.68</v>
      </c>
      <c r="F35" s="18"/>
      <c r="G35" s="18"/>
      <c r="H35" s="18"/>
      <c r="I35" s="8"/>
      <c r="J35" s="9">
        <v>70</v>
      </c>
      <c r="N35" s="15"/>
      <c r="O35" s="15"/>
      <c r="P35" s="14"/>
      <c r="Q35" s="14"/>
      <c r="R35" s="16"/>
      <c r="S35" s="16"/>
      <c r="T35" s="17"/>
      <c r="U35" s="17"/>
    </row>
    <row r="36" spans="1:21" ht="15.75">
      <c r="A36" s="3">
        <v>6</v>
      </c>
      <c r="B36" s="4" t="s">
        <v>19</v>
      </c>
      <c r="C36" s="5" t="s">
        <v>14</v>
      </c>
      <c r="D36" s="6">
        <v>364</v>
      </c>
      <c r="E36" s="18">
        <v>6043.96</v>
      </c>
      <c r="F36" s="18"/>
      <c r="G36" s="18"/>
      <c r="H36" s="18"/>
      <c r="I36" s="8"/>
      <c r="J36" s="9">
        <v>40</v>
      </c>
      <c r="N36" s="15"/>
      <c r="O36" s="15"/>
      <c r="P36" s="14"/>
      <c r="Q36" s="14"/>
      <c r="R36" s="16"/>
      <c r="S36" s="16"/>
      <c r="T36" s="17"/>
      <c r="U36" s="17"/>
    </row>
    <row r="37" spans="1:21" ht="15.75">
      <c r="A37" s="3">
        <v>7</v>
      </c>
      <c r="B37" s="4" t="s">
        <v>20</v>
      </c>
      <c r="C37" s="5" t="s">
        <v>14</v>
      </c>
      <c r="D37" s="6">
        <v>536</v>
      </c>
      <c r="E37" s="18">
        <v>10771.04</v>
      </c>
      <c r="F37" s="18"/>
      <c r="G37" s="18"/>
      <c r="H37" s="18"/>
      <c r="I37" s="8"/>
      <c r="J37" s="9">
        <v>20</v>
      </c>
      <c r="N37" s="15"/>
      <c r="O37" s="15"/>
      <c r="P37" s="14"/>
      <c r="Q37" s="14"/>
      <c r="R37" s="16"/>
      <c r="S37" s="16"/>
      <c r="T37" s="17"/>
      <c r="U37" s="17"/>
    </row>
    <row r="38" spans="1:21" ht="19.5">
      <c r="A38" s="47" t="s">
        <v>51</v>
      </c>
      <c r="B38" s="48"/>
      <c r="C38" s="48"/>
      <c r="D38" s="48"/>
      <c r="E38" s="48"/>
      <c r="F38" s="48"/>
      <c r="G38" s="48"/>
      <c r="H38" s="48"/>
      <c r="I38" s="48"/>
      <c r="J38" s="49"/>
      <c r="N38" s="15"/>
      <c r="O38" s="15"/>
      <c r="P38" s="14"/>
      <c r="Q38" s="14"/>
      <c r="R38" s="16"/>
      <c r="S38" s="16"/>
      <c r="T38" s="17"/>
      <c r="U38" s="17"/>
    </row>
    <row r="39" spans="1:21" ht="15.75">
      <c r="A39" s="3">
        <v>1</v>
      </c>
      <c r="B39" s="4" t="s">
        <v>13</v>
      </c>
      <c r="C39" s="5" t="s">
        <v>14</v>
      </c>
      <c r="D39" s="6">
        <v>36.3</v>
      </c>
      <c r="E39" s="7">
        <v>782.34</v>
      </c>
      <c r="F39" s="7"/>
      <c r="G39" s="7"/>
      <c r="H39" s="7"/>
      <c r="I39" s="8"/>
      <c r="J39" s="9">
        <v>440</v>
      </c>
      <c r="N39" s="15"/>
      <c r="O39" s="15"/>
      <c r="P39" s="14"/>
      <c r="Q39" s="14"/>
      <c r="R39" s="16"/>
      <c r="S39" s="16"/>
      <c r="T39" s="17"/>
      <c r="U39" s="17"/>
    </row>
    <row r="40" spans="1:21" ht="15.75">
      <c r="A40" s="3">
        <v>2</v>
      </c>
      <c r="B40" s="4" t="s">
        <v>21</v>
      </c>
      <c r="C40" s="5" t="s">
        <v>9</v>
      </c>
      <c r="D40" s="6">
        <f>3.2+0.14*2</f>
        <v>3.4800000000000004</v>
      </c>
      <c r="E40" s="25" t="s">
        <v>39</v>
      </c>
      <c r="F40" s="25"/>
      <c r="G40" s="25"/>
      <c r="H40" s="25"/>
      <c r="I40" s="8"/>
      <c r="J40" s="9" t="s">
        <v>23</v>
      </c>
      <c r="N40" s="15"/>
      <c r="O40" s="15"/>
      <c r="P40" s="14"/>
      <c r="Q40" s="14"/>
      <c r="R40" s="16"/>
      <c r="S40" s="16"/>
      <c r="T40" s="17"/>
      <c r="U40" s="17"/>
    </row>
    <row r="41" spans="1:21" ht="15.75">
      <c r="A41" s="3">
        <v>3</v>
      </c>
      <c r="B41" s="4" t="s">
        <v>24</v>
      </c>
      <c r="C41" s="5" t="s">
        <v>14</v>
      </c>
      <c r="D41" s="6">
        <f>60</f>
        <v>60</v>
      </c>
      <c r="E41" s="7">
        <v>1152.86</v>
      </c>
      <c r="F41" s="7"/>
      <c r="G41" s="7"/>
      <c r="H41" s="7"/>
      <c r="I41" s="8"/>
      <c r="J41" s="9">
        <v>240</v>
      </c>
      <c r="N41" s="15"/>
      <c r="O41" s="15"/>
      <c r="P41" s="14"/>
      <c r="Q41" s="14"/>
      <c r="R41" s="16"/>
      <c r="S41" s="16"/>
      <c r="T41" s="17"/>
      <c r="U41" s="17"/>
    </row>
    <row r="42" spans="1:21" ht="15.75">
      <c r="A42" s="3">
        <v>4</v>
      </c>
      <c r="B42" s="4" t="s">
        <v>25</v>
      </c>
      <c r="C42" s="5" t="s">
        <v>9</v>
      </c>
      <c r="D42" s="6">
        <f>5.2+0.19*2</f>
        <v>5.58</v>
      </c>
      <c r="E42" s="25" t="s">
        <v>40</v>
      </c>
      <c r="F42" s="25"/>
      <c r="G42" s="25"/>
      <c r="H42" s="25"/>
      <c r="I42" s="8"/>
      <c r="J42" s="9" t="s">
        <v>27</v>
      </c>
      <c r="N42" s="15"/>
      <c r="O42" s="15"/>
      <c r="P42" s="14"/>
      <c r="Q42" s="14"/>
      <c r="R42" s="16"/>
      <c r="S42" s="16"/>
      <c r="T42" s="17"/>
      <c r="U42" s="17"/>
    </row>
    <row r="43" spans="1:21" ht="15.75">
      <c r="A43" s="3">
        <v>5</v>
      </c>
      <c r="B43" s="4" t="s">
        <v>16</v>
      </c>
      <c r="C43" s="5" t="s">
        <v>14</v>
      </c>
      <c r="D43" s="6">
        <f>122</f>
        <v>122</v>
      </c>
      <c r="E43" s="7">
        <v>2296.28</v>
      </c>
      <c r="F43" s="7"/>
      <c r="G43" s="7"/>
      <c r="H43" s="7"/>
      <c r="I43" s="8"/>
      <c r="J43" s="9">
        <v>140</v>
      </c>
      <c r="N43" s="15"/>
      <c r="O43" s="15"/>
      <c r="P43" s="14"/>
      <c r="Q43" s="14"/>
      <c r="R43" s="16"/>
      <c r="S43" s="16"/>
      <c r="T43" s="17"/>
      <c r="U43" s="17"/>
    </row>
    <row r="44" spans="1:21" ht="15.75">
      <c r="A44" s="3">
        <v>6</v>
      </c>
      <c r="B44" s="4" t="s">
        <v>28</v>
      </c>
      <c r="C44" s="5" t="s">
        <v>9</v>
      </c>
      <c r="D44" s="6">
        <f>8.2+0.25*2</f>
        <v>8.7</v>
      </c>
      <c r="E44" s="25" t="s">
        <v>41</v>
      </c>
      <c r="F44" s="25"/>
      <c r="G44" s="25"/>
      <c r="H44" s="25"/>
      <c r="I44" s="8"/>
      <c r="J44" s="9" t="s">
        <v>29</v>
      </c>
      <c r="N44" s="15"/>
      <c r="O44" s="15"/>
      <c r="P44" s="14"/>
      <c r="Q44" s="14"/>
      <c r="R44" s="16"/>
      <c r="S44" s="16"/>
      <c r="T44" s="17"/>
      <c r="U44" s="17"/>
    </row>
    <row r="45" spans="1:21" ht="15.75">
      <c r="A45" s="3">
        <v>7</v>
      </c>
      <c r="B45" s="4" t="s">
        <v>17</v>
      </c>
      <c r="C45" s="5" t="s">
        <v>14</v>
      </c>
      <c r="D45" s="6">
        <v>180</v>
      </c>
      <c r="E45" s="7">
        <v>3498.7</v>
      </c>
      <c r="F45" s="7"/>
      <c r="G45" s="7"/>
      <c r="H45" s="7"/>
      <c r="I45" s="8"/>
      <c r="J45" s="9">
        <v>95</v>
      </c>
      <c r="N45" s="15"/>
      <c r="O45" s="15"/>
      <c r="P45" s="14"/>
      <c r="Q45" s="14"/>
      <c r="R45" s="16"/>
      <c r="S45" s="16"/>
      <c r="T45" s="17"/>
      <c r="U45" s="17"/>
    </row>
    <row r="46" spans="1:21" ht="15.75">
      <c r="A46" s="3">
        <v>8</v>
      </c>
      <c r="B46" s="4" t="s">
        <v>30</v>
      </c>
      <c r="C46" s="5" t="s">
        <v>9</v>
      </c>
      <c r="D46" s="6">
        <v>10.6</v>
      </c>
      <c r="E46" s="25" t="s">
        <v>42</v>
      </c>
      <c r="F46" s="25"/>
      <c r="G46" s="25"/>
      <c r="H46" s="25"/>
      <c r="I46" s="8"/>
      <c r="J46" s="9" t="s">
        <v>31</v>
      </c>
      <c r="N46" s="15"/>
      <c r="O46" s="15"/>
      <c r="P46" s="14"/>
      <c r="Q46" s="14"/>
      <c r="R46" s="16"/>
      <c r="S46" s="16"/>
      <c r="T46" s="17"/>
      <c r="U46" s="17"/>
    </row>
    <row r="47" spans="1:21" ht="15.75">
      <c r="A47" s="3">
        <v>9</v>
      </c>
      <c r="B47" s="4" t="s">
        <v>18</v>
      </c>
      <c r="C47" s="5" t="s">
        <v>14</v>
      </c>
      <c r="D47" s="6">
        <f>238</f>
        <v>238</v>
      </c>
      <c r="E47" s="7">
        <v>4292.84</v>
      </c>
      <c r="F47" s="7"/>
      <c r="G47" s="7"/>
      <c r="H47" s="7"/>
      <c r="I47" s="8"/>
      <c r="J47" s="9">
        <v>70</v>
      </c>
      <c r="N47" s="15"/>
      <c r="O47" s="15"/>
      <c r="P47" s="14"/>
      <c r="Q47" s="14"/>
      <c r="R47" s="16"/>
      <c r="S47" s="16"/>
      <c r="T47" s="17"/>
      <c r="U47" s="17"/>
    </row>
    <row r="48" spans="1:21" ht="15.75">
      <c r="A48" s="3">
        <v>10</v>
      </c>
      <c r="B48" s="4" t="s">
        <v>32</v>
      </c>
      <c r="C48" s="5" t="s">
        <v>9</v>
      </c>
      <c r="D48" s="6">
        <f>13.8+0.34*2</f>
        <v>14.48</v>
      </c>
      <c r="E48" s="25" t="s">
        <v>45</v>
      </c>
      <c r="F48" s="25"/>
      <c r="G48" s="25"/>
      <c r="H48" s="25"/>
      <c r="I48" s="8"/>
      <c r="J48" s="9" t="s">
        <v>33</v>
      </c>
      <c r="N48" s="15"/>
      <c r="O48" s="15"/>
      <c r="P48" s="14"/>
      <c r="Q48" s="14"/>
      <c r="R48" s="16"/>
      <c r="S48" s="16"/>
      <c r="T48" s="17"/>
      <c r="U48" s="17"/>
    </row>
    <row r="49" spans="1:21" ht="15.75">
      <c r="A49" s="3">
        <v>11</v>
      </c>
      <c r="B49" s="4" t="s">
        <v>19</v>
      </c>
      <c r="C49" s="5" t="s">
        <v>14</v>
      </c>
      <c r="D49" s="6">
        <v>409</v>
      </c>
      <c r="E49" s="7">
        <v>7516.6</v>
      </c>
      <c r="F49" s="7"/>
      <c r="G49" s="7"/>
      <c r="H49" s="7"/>
      <c r="I49" s="8"/>
      <c r="J49" s="9">
        <v>40</v>
      </c>
      <c r="N49" s="15"/>
      <c r="O49" s="15"/>
      <c r="P49" s="14"/>
      <c r="Q49" s="14"/>
      <c r="R49" s="16"/>
      <c r="S49" s="16"/>
      <c r="T49" s="17"/>
      <c r="U49" s="17"/>
    </row>
    <row r="50" spans="1:21" ht="15.75">
      <c r="A50" s="3">
        <v>12</v>
      </c>
      <c r="B50" s="4" t="s">
        <v>34</v>
      </c>
      <c r="C50" s="5" t="s">
        <v>9</v>
      </c>
      <c r="D50" s="6">
        <f>21.8+0.46*2</f>
        <v>22.720000000000002</v>
      </c>
      <c r="E50" s="25" t="s">
        <v>43</v>
      </c>
      <c r="F50" s="25"/>
      <c r="G50" s="25"/>
      <c r="H50" s="25"/>
      <c r="I50" s="8"/>
      <c r="J50" s="9" t="s">
        <v>22</v>
      </c>
      <c r="N50" s="15"/>
      <c r="O50" s="15"/>
      <c r="P50" s="14"/>
      <c r="Q50" s="14"/>
      <c r="R50" s="16"/>
      <c r="S50" s="16"/>
      <c r="T50" s="17"/>
      <c r="U50" s="17"/>
    </row>
    <row r="51" spans="1:15" ht="15.75">
      <c r="A51" s="3">
        <v>13</v>
      </c>
      <c r="B51" s="4" t="s">
        <v>20</v>
      </c>
      <c r="C51" s="5" t="s">
        <v>14</v>
      </c>
      <c r="D51" s="6">
        <v>637</v>
      </c>
      <c r="E51" s="7">
        <v>11614.74</v>
      </c>
      <c r="F51" s="7"/>
      <c r="G51" s="7"/>
      <c r="H51" s="7"/>
      <c r="I51" s="8"/>
      <c r="J51" s="9">
        <v>20</v>
      </c>
      <c r="N51" s="15"/>
      <c r="O51" s="15"/>
    </row>
    <row r="52" spans="1:15" ht="16.5" thickBot="1">
      <c r="A52" s="3">
        <v>14</v>
      </c>
      <c r="B52" s="19" t="s">
        <v>35</v>
      </c>
      <c r="C52" s="20" t="s">
        <v>9</v>
      </c>
      <c r="D52" s="21">
        <f>32.8+0.476*2</f>
        <v>33.751999999999995</v>
      </c>
      <c r="E52" s="26" t="s">
        <v>44</v>
      </c>
      <c r="F52" s="26"/>
      <c r="G52" s="26"/>
      <c r="H52" s="26"/>
      <c r="I52" s="22"/>
      <c r="J52" s="23" t="s">
        <v>26</v>
      </c>
      <c r="N52" s="15"/>
      <c r="O52" s="12"/>
    </row>
    <row r="53" spans="1:15" ht="16.5" thickTop="1">
      <c r="A53" s="39"/>
      <c r="B53" s="39"/>
      <c r="C53" s="39"/>
      <c r="D53" s="39"/>
      <c r="E53" s="39"/>
      <c r="F53" s="39"/>
      <c r="G53" s="39"/>
      <c r="H53" s="39"/>
      <c r="I53" s="39"/>
      <c r="J53" s="39"/>
      <c r="N53" s="12"/>
      <c r="O53" s="12"/>
    </row>
    <row r="54" spans="1:15" ht="19.5">
      <c r="A54" s="10"/>
      <c r="B54" s="32" t="s">
        <v>36</v>
      </c>
      <c r="C54" s="33"/>
      <c r="D54" s="33"/>
      <c r="E54" s="33"/>
      <c r="F54" s="33"/>
      <c r="G54" s="33"/>
      <c r="H54" s="33"/>
      <c r="I54" s="33"/>
      <c r="J54" s="33"/>
      <c r="N54" s="12"/>
      <c r="O54" s="12"/>
    </row>
    <row r="55" spans="1:10" ht="19.5">
      <c r="A55" s="1"/>
      <c r="B55" s="31" t="s">
        <v>61</v>
      </c>
      <c r="C55" s="31"/>
      <c r="D55" s="31"/>
      <c r="E55" s="31"/>
      <c r="F55" s="31"/>
      <c r="G55" s="31"/>
      <c r="H55" s="31"/>
      <c r="I55" s="31"/>
      <c r="J55" s="31"/>
    </row>
    <row r="56" spans="1:10" ht="20.25" customHeight="1">
      <c r="A56" s="1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.75">
      <c r="A57" s="11"/>
      <c r="B57" s="28" t="s">
        <v>37</v>
      </c>
      <c r="C57" s="29"/>
      <c r="D57" s="29"/>
      <c r="E57" s="29"/>
      <c r="F57" s="29"/>
      <c r="G57" s="29"/>
      <c r="H57" s="29"/>
      <c r="I57" s="29"/>
      <c r="J57" s="29"/>
    </row>
    <row r="58" spans="1:10" ht="15.75">
      <c r="A58" s="11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7.5" customHeight="1">
      <c r="A59" s="11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9.5">
      <c r="A60" s="11"/>
      <c r="B60" s="31" t="s">
        <v>38</v>
      </c>
      <c r="C60" s="31"/>
      <c r="D60" s="31"/>
      <c r="E60" s="31"/>
      <c r="F60" s="31"/>
      <c r="G60" s="31"/>
      <c r="H60" s="31"/>
      <c r="I60" s="31"/>
      <c r="J60" s="31"/>
    </row>
    <row r="61" spans="1:10" ht="19.5">
      <c r="A61" s="11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9.5">
      <c r="A62" s="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5.75">
      <c r="A63" s="24"/>
      <c r="B63" s="46"/>
      <c r="C63" s="46"/>
      <c r="D63" s="46"/>
      <c r="E63" s="46"/>
      <c r="F63" s="46"/>
      <c r="G63" s="46"/>
      <c r="H63" s="46"/>
      <c r="I63" s="46"/>
      <c r="J63" s="46"/>
    </row>
  </sheetData>
  <sheetProtection/>
  <mergeCells count="25">
    <mergeCell ref="A38:J38"/>
    <mergeCell ref="A53:J53"/>
    <mergeCell ref="A12:J12"/>
    <mergeCell ref="A30:J30"/>
    <mergeCell ref="A22:J22"/>
    <mergeCell ref="A9:J9"/>
    <mergeCell ref="A10:J10"/>
    <mergeCell ref="A11:J11"/>
    <mergeCell ref="A14:J14"/>
    <mergeCell ref="A6:J6"/>
    <mergeCell ref="A7:J7"/>
    <mergeCell ref="A8:J8"/>
    <mergeCell ref="A2:J2"/>
    <mergeCell ref="A3:J3"/>
    <mergeCell ref="A4:J4"/>
    <mergeCell ref="A5:J5"/>
    <mergeCell ref="B63:J63"/>
    <mergeCell ref="B57:J58"/>
    <mergeCell ref="B59:J59"/>
    <mergeCell ref="B60:J60"/>
    <mergeCell ref="B61:J61"/>
    <mergeCell ref="B54:J54"/>
    <mergeCell ref="B55:J55"/>
    <mergeCell ref="B56:J56"/>
    <mergeCell ref="B62:J62"/>
  </mergeCells>
  <printOptions/>
  <pageMargins left="1.220472440944882" right="0.2755905511811024" top="0.2362204724409449" bottom="0.1968503937007874" header="0.2362204724409449" footer="0.1968503937007874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PKF Macon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Аббакумов</dc:creator>
  <cp:keywords/>
  <dc:description/>
  <cp:lastModifiedBy>abbakumov</cp:lastModifiedBy>
  <cp:lastPrinted>2015-07-23T13:06:21Z</cp:lastPrinted>
  <dcterms:created xsi:type="dcterms:W3CDTF">2010-09-28T07:48:23Z</dcterms:created>
  <dcterms:modified xsi:type="dcterms:W3CDTF">2015-07-23T13:06:23Z</dcterms:modified>
  <cp:category/>
  <cp:version/>
  <cp:contentType/>
  <cp:contentStatus/>
</cp:coreProperties>
</file>